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ctraonline-my.sharepoint.com/personal/kvandermeer_actra_ca/Documents/2021 IPA Bargaining/!Forms &amp; Templates/Appendix 28 - Performer Independent Production Remittance Statement/"/>
    </mc:Choice>
  </mc:AlternateContent>
  <xr:revisionPtr revIDLastSave="0" documentId="8_{8B28710E-6E9D-43A8-A967-325FDD5679EE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IPA Remittance Calculations" sheetId="1" r:id="rId1"/>
    <sheet name="Password" sheetId="2" state="hidden" r:id="rId2"/>
  </sheets>
  <definedNames>
    <definedName name="_xlnm.Print_Area" localSheetId="0">'IPA Remittance Calculations'!$A$1:$Q$42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I31" i="1"/>
  <c r="P26" i="1"/>
  <c r="N26" i="1"/>
  <c r="K26" i="1"/>
  <c r="Q26" i="1" s="1"/>
  <c r="P25" i="1"/>
  <c r="N25" i="1"/>
  <c r="K25" i="1"/>
  <c r="L25" i="1" s="1"/>
  <c r="P24" i="1"/>
  <c r="N24" i="1"/>
  <c r="K24" i="1"/>
  <c r="Q24" i="1" s="1"/>
  <c r="P23" i="1"/>
  <c r="N23" i="1"/>
  <c r="K23" i="1"/>
  <c r="Q23" i="1" s="1"/>
  <c r="P22" i="1"/>
  <c r="N22" i="1"/>
  <c r="K22" i="1"/>
  <c r="Q22" i="1" s="1"/>
  <c r="L24" i="1" l="1"/>
  <c r="M24" i="1"/>
  <c r="L26" i="1"/>
  <c r="M26" i="1"/>
  <c r="O26" i="1"/>
  <c r="M25" i="1"/>
  <c r="O25" i="1" s="1"/>
  <c r="L23" i="1"/>
  <c r="O23" i="1" s="1"/>
  <c r="M23" i="1"/>
  <c r="Q25" i="1"/>
  <c r="L22" i="1"/>
  <c r="M22" i="1"/>
  <c r="O22" i="1"/>
  <c r="O24" i="1" l="1"/>
  <c r="K15" i="1"/>
  <c r="L15" i="1" l="1"/>
  <c r="K16" i="1"/>
  <c r="N16" i="1" l="1"/>
  <c r="Q16" i="1"/>
  <c r="Q15" i="1"/>
  <c r="N15" i="1"/>
  <c r="M15" i="1"/>
  <c r="P15" i="1" l="1"/>
  <c r="O15" i="1"/>
  <c r="L16" i="1"/>
  <c r="M16" i="1"/>
  <c r="N29" i="1"/>
  <c r="N28" i="1"/>
  <c r="N27" i="1"/>
  <c r="N21" i="1"/>
  <c r="N20" i="1"/>
  <c r="N19" i="1"/>
  <c r="N18" i="1"/>
  <c r="N17" i="1"/>
  <c r="K17" i="1"/>
  <c r="K18" i="1"/>
  <c r="K19" i="1"/>
  <c r="Q19" i="1" s="1"/>
  <c r="K20" i="1"/>
  <c r="Q20" i="1" s="1"/>
  <c r="K21" i="1"/>
  <c r="Q21" i="1" s="1"/>
  <c r="K27" i="1"/>
  <c r="K28" i="1"/>
  <c r="Q28" i="1" s="1"/>
  <c r="K29" i="1"/>
  <c r="M27" i="1"/>
  <c r="L21" i="1"/>
  <c r="L27" i="1"/>
  <c r="P29" i="1"/>
  <c r="P28" i="1"/>
  <c r="P27" i="1"/>
  <c r="P21" i="1"/>
  <c r="P20" i="1"/>
  <c r="P19" i="1"/>
  <c r="P18" i="1"/>
  <c r="P17" i="1"/>
  <c r="Q27" i="1"/>
  <c r="K31" i="1" l="1"/>
  <c r="M33" i="1" s="1"/>
  <c r="L17" i="1"/>
  <c r="M17" i="1"/>
  <c r="M21" i="1"/>
  <c r="O21" i="1" s="1"/>
  <c r="M19" i="1"/>
  <c r="O16" i="1"/>
  <c r="M20" i="1"/>
  <c r="L19" i="1"/>
  <c r="M18" i="1"/>
  <c r="L18" i="1"/>
  <c r="O18" i="1" s="1"/>
  <c r="Q18" i="1"/>
  <c r="Q17" i="1"/>
  <c r="O17" i="1"/>
  <c r="L20" i="1"/>
  <c r="O27" i="1"/>
  <c r="L29" i="1"/>
  <c r="M29" i="1"/>
  <c r="L28" i="1"/>
  <c r="M28" i="1"/>
  <c r="Q29" i="1"/>
  <c r="P16" i="1"/>
  <c r="M31" i="1" l="1"/>
  <c r="M35" i="1" s="1"/>
  <c r="L31" i="1"/>
  <c r="O19" i="1"/>
  <c r="O29" i="1"/>
  <c r="O20" i="1"/>
  <c r="O28" i="1"/>
  <c r="G34" i="1"/>
  <c r="D34" i="1"/>
  <c r="D35" i="1" l="1"/>
  <c r="D36" i="1" s="1"/>
  <c r="G35" i="1"/>
  <c r="G36" i="1" s="1"/>
  <c r="L35" i="1" s="1"/>
</calcChain>
</file>

<file path=xl/sharedStrings.xml><?xml version="1.0" encoding="utf-8"?>
<sst xmlns="http://schemas.openxmlformats.org/spreadsheetml/2006/main" count="57" uniqueCount="56">
  <si>
    <t>Background Performer Permits</t>
  </si>
  <si>
    <t># of Permittees</t>
  </si>
  <si>
    <t>PLEASE NOTE:</t>
  </si>
  <si>
    <t>X $12.50</t>
  </si>
  <si>
    <t>0 = No</t>
  </si>
  <si>
    <t>1 = Yes</t>
  </si>
  <si>
    <t>HST</t>
  </si>
  <si>
    <t>HST#?</t>
  </si>
  <si>
    <t>HST # R136931821</t>
  </si>
  <si>
    <t xml:space="preserve">HST # R134385111    </t>
  </si>
  <si>
    <t>DATE:</t>
  </si>
  <si>
    <t>PRODUCTION TITLE:</t>
  </si>
  <si>
    <t>PHONE:</t>
  </si>
  <si>
    <t>EMAIL:</t>
  </si>
  <si>
    <t>ENGAGER</t>
  </si>
  <si>
    <t>ADDRESS</t>
  </si>
  <si>
    <t>CMPA #:</t>
  </si>
  <si>
    <t>LOCATION OF PRODUCTION:</t>
  </si>
  <si>
    <r>
      <t xml:space="preserve">PAYROLL SERVICE 
</t>
    </r>
    <r>
      <rPr>
        <i/>
        <sz val="7"/>
        <rFont val="Arial"/>
        <family val="2"/>
      </rPr>
      <t>(if Applicable)</t>
    </r>
  </si>
  <si>
    <t>REMITTANCE CALCULATIONS</t>
  </si>
  <si>
    <t>INDEPENDENT PRODUCTION AGREEMENT (IPA)</t>
  </si>
  <si>
    <t>SOCIAL INSURANCE NUMBER (SIN)</t>
  </si>
  <si>
    <t>HST NUMBER</t>
  </si>
  <si>
    <t>PERFORMER NAME</t>
  </si>
  <si>
    <t>PERFORMANCE CATEGORY</t>
  </si>
  <si>
    <t>PRODUCTION DATES</t>
  </si>
  <si>
    <t>GROSS FEE</t>
  </si>
  <si>
    <t>HST/GST/QST payable</t>
  </si>
  <si>
    <t>LESS 3% DEDUCTION</t>
  </si>
  <si>
    <r>
      <t>USE FEE</t>
    </r>
    <r>
      <rPr>
        <b/>
        <i/>
        <sz val="9"/>
        <rFont val="Arial"/>
        <family val="2"/>
      </rPr>
      <t xml:space="preserve"> 
</t>
    </r>
    <r>
      <rPr>
        <i/>
        <sz val="9"/>
        <rFont val="Arial"/>
        <family val="2"/>
      </rPr>
      <t>(Per Article B501)</t>
    </r>
  </si>
  <si>
    <r>
      <rPr>
        <b/>
        <sz val="9"/>
        <rFont val="Arial"/>
        <family val="2"/>
      </rPr>
      <t>ACTRA NUMBER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(Full or Apprentice ACTRA Membership Number or Permit Number)</t>
    </r>
  </si>
  <si>
    <r>
      <rPr>
        <b/>
        <sz val="9"/>
        <rFont val="Arial"/>
        <family val="2"/>
      </rPr>
      <t>NET FEE</t>
    </r>
    <r>
      <rPr>
        <sz val="9"/>
        <rFont val="Arial"/>
        <family val="2"/>
      </rPr>
      <t xml:space="preserve">
</t>
    </r>
    <r>
      <rPr>
        <b/>
        <sz val="9"/>
        <rFont val="Arial"/>
        <family val="2"/>
      </rPr>
      <t xml:space="preserve">FOR RESIDUAL FEE CALCULATION
</t>
    </r>
    <r>
      <rPr>
        <i/>
        <sz val="9"/>
        <rFont val="Arial"/>
        <family val="2"/>
      </rPr>
      <t>(Per Article A427)</t>
    </r>
  </si>
  <si>
    <r>
      <rPr>
        <b/>
        <sz val="9"/>
        <rFont val="Arial"/>
        <family val="2"/>
      </rPr>
      <t>DUES</t>
    </r>
    <r>
      <rPr>
        <sz val="9"/>
        <rFont val="Arial"/>
        <family val="2"/>
      </rPr>
      <t xml:space="preserve">
Less 2.25% Full Actra Member Dues</t>
    </r>
  </si>
  <si>
    <r>
      <t xml:space="preserve">FEE PAYABLE TO PERFORMERS </t>
    </r>
    <r>
      <rPr>
        <i/>
        <sz val="9"/>
        <rFont val="Arial"/>
        <family val="2"/>
      </rPr>
      <t>(without HST)</t>
    </r>
  </si>
  <si>
    <r>
      <t xml:space="preserve">FEE PAYABLE TO PERFORMERS </t>
    </r>
    <r>
      <rPr>
        <i/>
        <sz val="9"/>
        <rFont val="Arial"/>
        <family val="2"/>
      </rPr>
      <t xml:space="preserve">(with HST) </t>
    </r>
  </si>
  <si>
    <t>[A] TOTAL GROSS FEE</t>
  </si>
  <si>
    <t>[B] TOTAL DUES</t>
  </si>
  <si>
    <t>TOTAL 3% DEDUCTION</t>
  </si>
  <si>
    <t>TOTAL 
NET FEES</t>
  </si>
  <si>
    <t>12% OF BOX [A]</t>
  </si>
  <si>
    <t>[D] Total Permits</t>
  </si>
  <si>
    <t>PAYABLE TO ACTRA</t>
  </si>
  <si>
    <t>PAYABLE TO ACTRA I&amp;R</t>
  </si>
  <si>
    <t>PRS ADMIN FEE</t>
  </si>
  <si>
    <t xml:space="preserve"> 1% ACTRA ADMIN FEE</t>
  </si>
  <si>
    <t>[C] TOTAL  ACTRA ADMIN</t>
  </si>
  <si>
    <t>TOTAL 
(3%+12%)</t>
  </si>
  <si>
    <r>
      <rPr>
        <b/>
        <sz val="9"/>
        <rFont val="Arial"/>
        <family val="2"/>
      </rPr>
      <t>TOTAL BOX</t>
    </r>
    <r>
      <rPr>
        <sz val="9"/>
        <rFont val="Arial"/>
        <family val="2"/>
      </rPr>
      <t xml:space="preserve"> [</t>
    </r>
    <r>
      <rPr>
        <b/>
        <sz val="9"/>
        <rFont val="Arial"/>
        <family val="2"/>
      </rPr>
      <t>B]+[C]+[D]</t>
    </r>
  </si>
  <si>
    <r>
      <rPr>
        <b/>
        <sz val="9"/>
        <rFont val="Arial"/>
        <family val="2"/>
      </rPr>
      <t>NOTE:</t>
    </r>
    <r>
      <rPr>
        <sz val="9"/>
        <rFont val="Arial"/>
        <family val="2"/>
      </rPr>
      <t xml:space="preserve"> No Dues Deducted from ACTRA Apprentice Members or Permittees </t>
    </r>
  </si>
  <si>
    <t>TOTAL 
PAYABLE TO PRS</t>
  </si>
  <si>
    <t>● HST is payable on the Admin fees and on the individual Gross Fee plus 12% producer contribution to Full members who have HST numbers (see column O)</t>
  </si>
  <si>
    <r>
      <rPr>
        <sz val="10"/>
        <rFont val="Calibri"/>
        <family val="2"/>
      </rPr>
      <t>●</t>
    </r>
    <r>
      <rPr>
        <sz val="10"/>
        <rFont val="Arial"/>
        <family val="2"/>
      </rPr>
      <t xml:space="preserve"> All Producers pay permit fees for all ACTRA apprentice member permittees (Background Performer Permits - Articles C303/C502)</t>
    </r>
  </si>
  <si>
    <r>
      <rPr>
        <sz val="10"/>
        <rFont val="Calibri"/>
        <family val="2"/>
      </rPr>
      <t>●</t>
    </r>
    <r>
      <rPr>
        <sz val="10"/>
        <rFont val="Arial"/>
        <family val="2"/>
      </rPr>
      <t xml:space="preserve"> Distribution: ACTRA, PRS, PRODUCER</t>
    </r>
  </si>
  <si>
    <t>12% Producer's Contribution</t>
  </si>
  <si>
    <t xml:space="preserve">PW: </t>
  </si>
  <si>
    <t>Smile333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</si>
</sst>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yyyy/mmm/dd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2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i/>
      <sz val="7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0"/>
      <name val="Calibri"/>
      <family val="2"/>
    </font>
    <font>
      <sz val="9"/>
      <color indexed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0">
    <xf numFmtId="0" fontId="0" fillId="0" borderId="0" xfId="0"/>
    <xf numFmtId="0" fontId="1" fillId="5" borderId="13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164" fontId="0" fillId="0" borderId="19" xfId="0" applyNumberFormat="1" applyBorder="1" applyProtection="1">
      <protection locked="0"/>
    </xf>
    <xf numFmtId="0" fontId="0" fillId="0" borderId="20" xfId="0" applyBorder="1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164" fontId="0" fillId="0" borderId="20" xfId="0" applyNumberFormat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164" fontId="0" fillId="0" borderId="21" xfId="0" applyNumberFormat="1" applyBorder="1" applyProtection="1">
      <protection locked="0"/>
    </xf>
    <xf numFmtId="0" fontId="0" fillId="0" borderId="0" xfId="0" applyProtection="1"/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horizontal="right" vertical="center"/>
    </xf>
    <xf numFmtId="0" fontId="1" fillId="0" borderId="17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7" fillId="0" borderId="0" xfId="1" applyFill="1" applyBorder="1" applyAlignment="1" applyProtection="1">
      <alignment vertical="center"/>
    </xf>
    <xf numFmtId="0" fontId="6" fillId="2" borderId="2" xfId="0" applyFont="1" applyFill="1" applyBorder="1" applyProtection="1"/>
    <xf numFmtId="0" fontId="6" fillId="2" borderId="3" xfId="0" applyFont="1" applyFill="1" applyBorder="1" applyProtection="1"/>
    <xf numFmtId="0" fontId="6" fillId="2" borderId="10" xfId="0" applyFont="1" applyFill="1" applyBorder="1" applyAlignment="1" applyProtection="1">
      <alignment horizontal="center" wrapText="1"/>
    </xf>
    <xf numFmtId="0" fontId="5" fillId="2" borderId="1" xfId="0" applyFont="1" applyFill="1" applyBorder="1" applyProtection="1"/>
    <xf numFmtId="164" fontId="0" fillId="0" borderId="19" xfId="0" applyNumberFormat="1" applyBorder="1" applyProtection="1"/>
    <xf numFmtId="164" fontId="0" fillId="0" borderId="19" xfId="0" applyNumberFormat="1" applyFill="1" applyBorder="1" applyProtection="1"/>
    <xf numFmtId="164" fontId="4" fillId="0" borderId="0" xfId="0" applyNumberFormat="1" applyFont="1" applyBorder="1" applyProtection="1"/>
    <xf numFmtId="164" fontId="0" fillId="0" borderId="20" xfId="0" applyNumberFormat="1" applyBorder="1" applyProtection="1"/>
    <xf numFmtId="164" fontId="0" fillId="0" borderId="20" xfId="0" applyNumberFormat="1" applyFill="1" applyBorder="1" applyProtection="1"/>
    <xf numFmtId="164" fontId="0" fillId="0" borderId="21" xfId="0" applyNumberFormat="1" applyBorder="1" applyProtection="1"/>
    <xf numFmtId="164" fontId="0" fillId="0" borderId="21" xfId="0" applyNumberFormat="1" applyFill="1" applyBorder="1" applyProtection="1"/>
    <xf numFmtId="0" fontId="3" fillId="0" borderId="2" xfId="0" applyFont="1" applyBorder="1" applyAlignment="1" applyProtection="1">
      <alignment wrapText="1"/>
    </xf>
    <xf numFmtId="0" fontId="0" fillId="0" borderId="0" xfId="0" applyBorder="1" applyProtection="1"/>
    <xf numFmtId="0" fontId="5" fillId="0" borderId="2" xfId="0" applyFont="1" applyFill="1" applyBorder="1" applyAlignment="1" applyProtection="1">
      <alignment wrapText="1"/>
    </xf>
    <xf numFmtId="0" fontId="5" fillId="0" borderId="5" xfId="0" applyFont="1" applyBorder="1" applyAlignment="1" applyProtection="1">
      <alignment wrapText="1"/>
    </xf>
    <xf numFmtId="0" fontId="5" fillId="0" borderId="2" xfId="0" applyFont="1" applyBorder="1" applyAlignment="1" applyProtection="1">
      <alignment wrapText="1"/>
    </xf>
    <xf numFmtId="0" fontId="0" fillId="0" borderId="0" xfId="0" applyAlignment="1" applyProtection="1">
      <alignment wrapText="1"/>
    </xf>
    <xf numFmtId="164" fontId="0" fillId="0" borderId="1" xfId="0" applyNumberFormat="1" applyBorder="1" applyAlignment="1" applyProtection="1">
      <alignment vertical="center"/>
    </xf>
    <xf numFmtId="164" fontId="0" fillId="0" borderId="0" xfId="0" applyNumberFormat="1" applyBorder="1" applyAlignment="1" applyProtection="1">
      <alignment vertical="center"/>
    </xf>
    <xf numFmtId="164" fontId="0" fillId="0" borderId="1" xfId="0" applyNumberFormat="1" applyFill="1" applyBorder="1" applyAlignment="1" applyProtection="1">
      <alignment vertical="center"/>
    </xf>
    <xf numFmtId="164" fontId="0" fillId="0" borderId="6" xfId="0" applyNumberFormat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5" fillId="0" borderId="5" xfId="0" applyFont="1" applyBorder="1" applyAlignment="1" applyProtection="1">
      <alignment vertical="center" wrapText="1"/>
    </xf>
    <xf numFmtId="164" fontId="0" fillId="0" borderId="9" xfId="0" applyNumberForma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164" fontId="0" fillId="0" borderId="7" xfId="0" applyNumberFormat="1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164" fontId="0" fillId="3" borderId="3" xfId="0" applyNumberFormat="1" applyFill="1" applyBorder="1" applyAlignment="1" applyProtection="1">
      <alignment horizontal="right" vertical="center"/>
    </xf>
    <xf numFmtId="164" fontId="0" fillId="0" borderId="0" xfId="0" applyNumberFormat="1" applyFill="1" applyBorder="1" applyAlignment="1" applyProtection="1">
      <alignment vertical="center"/>
    </xf>
    <xf numFmtId="0" fontId="5" fillId="3" borderId="8" xfId="0" applyFont="1" applyFill="1" applyBorder="1" applyAlignment="1" applyProtection="1">
      <alignment vertical="center" wrapText="1"/>
    </xf>
    <xf numFmtId="164" fontId="0" fillId="3" borderId="7" xfId="0" applyNumberFormat="1" applyFill="1" applyBorder="1" applyAlignment="1" applyProtection="1">
      <alignment vertical="center"/>
    </xf>
    <xf numFmtId="0" fontId="5" fillId="0" borderId="8" xfId="0" applyFont="1" applyBorder="1" applyAlignment="1" applyProtection="1">
      <alignment vertical="center" wrapText="1"/>
    </xf>
    <xf numFmtId="164" fontId="0" fillId="0" borderId="7" xfId="0" applyNumberFormat="1" applyFill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164" fontId="0" fillId="0" borderId="11" xfId="0" applyNumberFormat="1" applyFill="1" applyBorder="1" applyAlignment="1" applyProtection="1">
      <alignment vertical="center"/>
    </xf>
    <xf numFmtId="0" fontId="3" fillId="0" borderId="0" xfId="0" applyFont="1" applyProtection="1"/>
    <xf numFmtId="0" fontId="1" fillId="0" borderId="0" xfId="0" applyFont="1" applyAlignment="1" applyProtection="1">
      <alignment horizontal="left" indent="1"/>
    </xf>
    <xf numFmtId="0" fontId="1" fillId="0" borderId="19" xfId="0" applyFont="1" applyBorder="1" applyProtection="1">
      <protection locked="0"/>
    </xf>
    <xf numFmtId="15" fontId="0" fillId="0" borderId="19" xfId="0" applyNumberFormat="1" applyBorder="1" applyProtection="1">
      <protection locked="0"/>
    </xf>
    <xf numFmtId="0" fontId="1" fillId="0" borderId="0" xfId="0" applyFont="1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1" fillId="5" borderId="14" xfId="0" applyFont="1" applyFill="1" applyBorder="1" applyAlignment="1" applyProtection="1">
      <alignment horizontal="left" vertical="center"/>
      <protection locked="0"/>
    </xf>
    <xf numFmtId="0" fontId="1" fillId="5" borderId="16" xfId="0" applyFont="1" applyFill="1" applyBorder="1" applyAlignment="1" applyProtection="1">
      <alignment horizontal="left" vertical="center"/>
      <protection locked="0"/>
    </xf>
    <xf numFmtId="0" fontId="1" fillId="5" borderId="15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/>
    </xf>
    <xf numFmtId="0" fontId="5" fillId="0" borderId="18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 wrapText="1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7" fillId="5" borderId="14" xfId="1" applyFill="1" applyBorder="1" applyAlignment="1" applyProtection="1">
      <alignment horizontal="center" vertical="center"/>
      <protection locked="0"/>
    </xf>
    <xf numFmtId="165" fontId="1" fillId="5" borderId="14" xfId="0" applyNumberFormat="1" applyFont="1" applyFill="1" applyBorder="1" applyAlignment="1" applyProtection="1">
      <alignment horizontal="left" vertical="center"/>
      <protection locked="0"/>
    </xf>
    <xf numFmtId="165" fontId="1" fillId="5" borderId="16" xfId="0" applyNumberFormat="1" applyFont="1" applyFill="1" applyBorder="1" applyAlignment="1" applyProtection="1">
      <alignment horizontal="left" vertical="center"/>
      <protection locked="0"/>
    </xf>
    <xf numFmtId="165" fontId="1" fillId="5" borderId="15" xfId="0" applyNumberFormat="1" applyFont="1" applyFill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wrapText="1"/>
    </xf>
    <xf numFmtId="0" fontId="6" fillId="4" borderId="12" xfId="0" applyFont="1" applyFill="1" applyBorder="1" applyAlignment="1" applyProtection="1"/>
    <xf numFmtId="0" fontId="0" fillId="0" borderId="20" xfId="0" applyBorder="1" applyAlignment="1" applyProtection="1">
      <protection locked="0"/>
    </xf>
    <xf numFmtId="0" fontId="5" fillId="2" borderId="4" xfId="0" applyFont="1" applyFill="1" applyBorder="1" applyAlignment="1" applyProtection="1">
      <alignment wrapText="1"/>
    </xf>
    <xf numFmtId="0" fontId="9" fillId="0" borderId="6" xfId="0" applyFont="1" applyBorder="1" applyAlignment="1" applyProtection="1">
      <alignment vertical="center" wrapText="1"/>
    </xf>
    <xf numFmtId="0" fontId="9" fillId="0" borderId="11" xfId="0" applyFont="1" applyBorder="1" applyAlignment="1" applyProtection="1">
      <alignment vertical="center"/>
    </xf>
    <xf numFmtId="0" fontId="0" fillId="0" borderId="21" xfId="0" applyBorder="1" applyAlignment="1" applyProtection="1">
      <protection locked="0"/>
    </xf>
    <xf numFmtId="0" fontId="3" fillId="0" borderId="5" xfId="0" applyFont="1" applyBorder="1" applyAlignment="1" applyProtection="1">
      <alignment vertical="center" wrapText="1"/>
    </xf>
    <xf numFmtId="0" fontId="3" fillId="0" borderId="9" xfId="0" applyFont="1" applyBorder="1" applyAlignment="1" applyProtection="1">
      <alignment vertical="center"/>
    </xf>
    <xf numFmtId="0" fontId="1" fillId="0" borderId="19" xfId="0" applyFont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6" fillId="2" borderId="5" xfId="0" applyFont="1" applyFill="1" applyBorder="1" applyAlignment="1" applyProtection="1">
      <alignment wrapText="1"/>
    </xf>
    <xf numFmtId="0" fontId="6" fillId="2" borderId="9" xfId="0" applyFont="1" applyFill="1" applyBorder="1" applyAlignment="1" applyProtection="1">
      <alignment wrapText="1"/>
    </xf>
    <xf numFmtId="0" fontId="6" fillId="2" borderId="8" xfId="0" applyFont="1" applyFill="1" applyBorder="1" applyAlignment="1" applyProtection="1">
      <alignment wrapText="1"/>
    </xf>
    <xf numFmtId="0" fontId="6" fillId="2" borderId="7" xfId="0" applyFont="1" applyFill="1" applyBorder="1" applyAlignment="1" applyProtection="1">
      <alignment wrapText="1"/>
    </xf>
    <xf numFmtId="0" fontId="6" fillId="2" borderId="6" xfId="0" applyFont="1" applyFill="1" applyBorder="1" applyAlignment="1" applyProtection="1">
      <alignment wrapText="1"/>
    </xf>
    <xf numFmtId="0" fontId="6" fillId="2" borderId="11" xfId="0" applyFont="1" applyFill="1" applyBorder="1" applyAlignment="1" applyProtection="1">
      <alignment wrapText="1"/>
    </xf>
    <xf numFmtId="0" fontId="5" fillId="2" borderId="10" xfId="0" applyFont="1" applyFill="1" applyBorder="1" applyAlignment="1" applyProtection="1">
      <alignment wrapText="1"/>
    </xf>
    <xf numFmtId="0" fontId="5" fillId="2" borderId="12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center" wrapText="1"/>
    </xf>
    <xf numFmtId="0" fontId="6" fillId="2" borderId="4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0" fontId="5" fillId="2" borderId="3" xfId="0" applyFont="1" applyFill="1" applyBorder="1" applyAlignment="1" applyProtection="1">
      <alignment wrapText="1"/>
    </xf>
    <xf numFmtId="0" fontId="5" fillId="2" borderId="1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horizontal="left" wrapText="1"/>
    </xf>
    <xf numFmtId="0" fontId="6" fillId="2" borderId="3" xfId="0" applyFont="1" applyFill="1" applyBorder="1" applyAlignment="1" applyProtection="1">
      <alignment horizontal="left" wrapText="1"/>
    </xf>
    <xf numFmtId="0" fontId="6" fillId="2" borderId="1" xfId="0" applyFont="1" applyFill="1" applyBorder="1" applyAlignment="1" applyProtection="1">
      <alignment horizontal="left" wrapText="1"/>
    </xf>
    <xf numFmtId="0" fontId="5" fillId="2" borderId="3" xfId="0" applyFont="1" applyFill="1" applyBorder="1" applyAlignment="1" applyProtection="1">
      <alignment horizontal="center" wrapText="1"/>
    </xf>
    <xf numFmtId="0" fontId="6" fillId="4" borderId="12" xfId="0" applyFont="1" applyFill="1" applyBorder="1" applyAlignment="1" applyProtection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590022</xdr:colOff>
      <xdr:row>3</xdr:row>
      <xdr:rowOff>152400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BD1797A-DF50-48CF-966E-26A1F9C17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6792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2"/>
  <sheetViews>
    <sheetView showGridLines="0" tabSelected="1" zoomScaleNormal="100" zoomScaleSheetLayoutView="75" workbookViewId="0">
      <selection activeCell="F9" sqref="F9:H9"/>
    </sheetView>
  </sheetViews>
  <sheetFormatPr defaultRowHeight="13.2" x14ac:dyDescent="0.25"/>
  <cols>
    <col min="1" max="1" width="11.88671875" style="11" customWidth="1"/>
    <col min="2" max="2" width="13.6640625" style="11" customWidth="1"/>
    <col min="3" max="3" width="15" style="11" customWidth="1"/>
    <col min="4" max="4" width="8.5546875" style="11" customWidth="1"/>
    <col min="5" max="5" width="19.5546875" style="11" customWidth="1"/>
    <col min="6" max="6" width="29.109375" style="11" customWidth="1"/>
    <col min="7" max="7" width="15.21875" style="11" customWidth="1"/>
    <col min="8" max="8" width="18.33203125" style="11" customWidth="1"/>
    <col min="9" max="9" width="16.109375" style="11" customWidth="1"/>
    <col min="10" max="10" width="14.44140625" style="11" customWidth="1"/>
    <col min="11" max="11" width="10.5546875" style="11" bestFit="1" customWidth="1"/>
    <col min="12" max="12" width="12.109375" style="11" customWidth="1"/>
    <col min="13" max="13" width="13.21875" style="11" customWidth="1"/>
    <col min="14" max="14" width="11.77734375" style="11" customWidth="1"/>
    <col min="15" max="16" width="15.33203125" style="11" customWidth="1"/>
    <col min="17" max="17" width="14.109375" style="11" customWidth="1"/>
    <col min="18" max="16384" width="8.88671875" style="11"/>
  </cols>
  <sheetData>
    <row r="1" spans="1:17" x14ac:dyDescent="0.25">
      <c r="A1" s="71" t="s">
        <v>20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7" x14ac:dyDescent="0.25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7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7" s="15" customFormat="1" ht="18" customHeight="1" x14ac:dyDescent="0.25">
      <c r="A4" s="77" t="s">
        <v>10</v>
      </c>
      <c r="B4" s="78"/>
      <c r="C4" s="84"/>
      <c r="D4" s="85"/>
      <c r="E4" s="86"/>
      <c r="F4" s="12"/>
      <c r="G4" s="13" t="s">
        <v>11</v>
      </c>
      <c r="H4" s="80"/>
      <c r="I4" s="81"/>
      <c r="J4" s="81"/>
      <c r="K4" s="81"/>
      <c r="L4" s="82"/>
      <c r="M4" s="13"/>
      <c r="N4" s="14"/>
      <c r="O4" s="14"/>
      <c r="P4" s="14"/>
      <c r="Q4" s="14"/>
    </row>
    <row r="5" spans="1:17" s="15" customFormat="1" ht="18" customHeight="1" x14ac:dyDescent="0.25">
      <c r="A5" s="16"/>
      <c r="B5" s="14"/>
      <c r="C5" s="14"/>
      <c r="D5" s="14"/>
      <c r="E5" s="14"/>
      <c r="G5" s="13" t="s">
        <v>17</v>
      </c>
      <c r="H5" s="80"/>
      <c r="I5" s="81"/>
      <c r="J5" s="81"/>
      <c r="K5" s="81"/>
      <c r="L5" s="82"/>
      <c r="M5" s="17"/>
      <c r="N5" s="14"/>
      <c r="O5" s="14"/>
      <c r="P5" s="14"/>
      <c r="Q5" s="14"/>
    </row>
    <row r="6" spans="1:17" s="15" customFormat="1" ht="8.4" customHeight="1" x14ac:dyDescent="0.25">
      <c r="A6" s="18"/>
      <c r="B6" s="14"/>
      <c r="C6" s="19"/>
      <c r="D6" s="19"/>
      <c r="E6" s="19"/>
      <c r="F6" s="20"/>
      <c r="G6" s="18"/>
      <c r="H6" s="21"/>
      <c r="I6" s="22"/>
      <c r="J6" s="23"/>
      <c r="K6" s="23"/>
      <c r="L6" s="23"/>
      <c r="M6" s="17"/>
      <c r="N6" s="14"/>
      <c r="O6" s="14"/>
      <c r="P6" s="14"/>
      <c r="Q6" s="14"/>
    </row>
    <row r="7" spans="1:17" s="15" customFormat="1" ht="18" customHeight="1" x14ac:dyDescent="0.25">
      <c r="A7" s="77" t="s">
        <v>14</v>
      </c>
      <c r="B7" s="78"/>
      <c r="C7" s="74"/>
      <c r="D7" s="75"/>
      <c r="E7" s="76"/>
      <c r="G7" s="13" t="s">
        <v>12</v>
      </c>
      <c r="H7" s="1"/>
      <c r="I7" s="13" t="s">
        <v>13</v>
      </c>
      <c r="J7" s="83"/>
      <c r="K7" s="81"/>
      <c r="L7" s="82"/>
      <c r="M7" s="18"/>
      <c r="N7" s="14"/>
      <c r="O7" s="14"/>
      <c r="P7" s="14"/>
      <c r="Q7" s="14"/>
    </row>
    <row r="8" spans="1:17" s="15" customFormat="1" ht="18" customHeight="1" x14ac:dyDescent="0.25">
      <c r="A8" s="77" t="s">
        <v>15</v>
      </c>
      <c r="B8" s="78"/>
      <c r="C8" s="74"/>
      <c r="D8" s="75"/>
      <c r="E8" s="76"/>
      <c r="G8" s="13" t="s">
        <v>16</v>
      </c>
      <c r="H8" s="1"/>
      <c r="I8" s="18"/>
      <c r="J8" s="24"/>
      <c r="K8" s="14"/>
      <c r="L8" s="14"/>
      <c r="M8" s="18"/>
      <c r="N8" s="14"/>
      <c r="O8" s="14"/>
      <c r="P8" s="14"/>
      <c r="Q8" s="14"/>
    </row>
    <row r="9" spans="1:17" s="15" customFormat="1" ht="21" customHeight="1" x14ac:dyDescent="0.25">
      <c r="A9" s="79" t="s">
        <v>18</v>
      </c>
      <c r="B9" s="78"/>
      <c r="C9" s="74"/>
      <c r="D9" s="75"/>
      <c r="E9" s="76"/>
      <c r="F9" s="73"/>
      <c r="G9" s="73"/>
      <c r="H9" s="73"/>
      <c r="I9" s="16"/>
      <c r="J9" s="24"/>
      <c r="K9" s="14"/>
      <c r="L9" s="14"/>
      <c r="M9" s="18"/>
      <c r="N9" s="14"/>
      <c r="O9" s="14"/>
      <c r="P9" s="14"/>
      <c r="Q9" s="14"/>
    </row>
    <row r="11" spans="1:17" ht="9.6" customHeight="1" x14ac:dyDescent="0.25">
      <c r="A11" s="98" t="s">
        <v>30</v>
      </c>
      <c r="B11" s="99"/>
      <c r="C11" s="90" t="s">
        <v>21</v>
      </c>
      <c r="D11" s="106" t="s">
        <v>7</v>
      </c>
      <c r="E11" s="104" t="s">
        <v>22</v>
      </c>
      <c r="F11" s="25"/>
      <c r="G11" s="105" t="s">
        <v>24</v>
      </c>
      <c r="H11" s="90" t="s">
        <v>25</v>
      </c>
      <c r="I11" s="111" t="s">
        <v>31</v>
      </c>
      <c r="J11" s="115" t="s">
        <v>29</v>
      </c>
      <c r="K11" s="106" t="s">
        <v>26</v>
      </c>
      <c r="L11" s="119" t="s">
        <v>32</v>
      </c>
      <c r="M11" s="90" t="s">
        <v>28</v>
      </c>
      <c r="N11" s="112" t="s">
        <v>27</v>
      </c>
      <c r="O11" s="90" t="s">
        <v>33</v>
      </c>
      <c r="P11" s="112" t="s">
        <v>34</v>
      </c>
      <c r="Q11" s="110" t="s">
        <v>53</v>
      </c>
    </row>
    <row r="12" spans="1:17" ht="13.2" customHeight="1" x14ac:dyDescent="0.25">
      <c r="A12" s="100"/>
      <c r="B12" s="101"/>
      <c r="C12" s="90"/>
      <c r="D12" s="107"/>
      <c r="E12" s="104"/>
      <c r="F12" s="26"/>
      <c r="G12" s="105"/>
      <c r="H12" s="90"/>
      <c r="I12" s="111"/>
      <c r="J12" s="116"/>
      <c r="K12" s="118"/>
      <c r="L12" s="119"/>
      <c r="M12" s="90"/>
      <c r="N12" s="113"/>
      <c r="O12" s="111"/>
      <c r="P12" s="113"/>
      <c r="Q12" s="110"/>
    </row>
    <row r="13" spans="1:17" x14ac:dyDescent="0.25">
      <c r="A13" s="100"/>
      <c r="B13" s="101"/>
      <c r="C13" s="90"/>
      <c r="D13" s="27" t="s">
        <v>4</v>
      </c>
      <c r="E13" s="104"/>
      <c r="F13" s="26"/>
      <c r="G13" s="105"/>
      <c r="H13" s="90"/>
      <c r="I13" s="111"/>
      <c r="J13" s="116"/>
      <c r="K13" s="118"/>
      <c r="L13" s="119"/>
      <c r="M13" s="90"/>
      <c r="N13" s="113"/>
      <c r="O13" s="111"/>
      <c r="P13" s="113"/>
      <c r="Q13" s="110"/>
    </row>
    <row r="14" spans="1:17" x14ac:dyDescent="0.25">
      <c r="A14" s="102"/>
      <c r="B14" s="103"/>
      <c r="C14" s="90"/>
      <c r="D14" s="27" t="s">
        <v>5</v>
      </c>
      <c r="E14" s="104"/>
      <c r="F14" s="28" t="s">
        <v>23</v>
      </c>
      <c r="G14" s="105"/>
      <c r="H14" s="90"/>
      <c r="I14" s="111"/>
      <c r="J14" s="117"/>
      <c r="K14" s="107"/>
      <c r="L14" s="119"/>
      <c r="M14" s="90"/>
      <c r="N14" s="114"/>
      <c r="O14" s="111"/>
      <c r="P14" s="114"/>
      <c r="Q14" s="110"/>
    </row>
    <row r="15" spans="1:17" ht="15" customHeight="1" x14ac:dyDescent="0.25">
      <c r="A15" s="96"/>
      <c r="B15" s="97"/>
      <c r="C15" s="68"/>
      <c r="D15" s="3"/>
      <c r="E15" s="2"/>
      <c r="F15" s="68"/>
      <c r="G15" s="68"/>
      <c r="H15" s="69"/>
      <c r="I15" s="4"/>
      <c r="J15" s="4"/>
      <c r="K15" s="30">
        <f>I15+J15</f>
        <v>0</v>
      </c>
      <c r="L15" s="29">
        <f>K15*0.0225</f>
        <v>0</v>
      </c>
      <c r="M15" s="30">
        <f t="shared" ref="M15:M16" si="0">K15*0.03</f>
        <v>0</v>
      </c>
      <c r="N15" s="29">
        <f t="shared" ref="N15:N16" si="1">IF(D15=0,0,IF(D15=1,((K15+(K15*12%))*0.13)))</f>
        <v>0</v>
      </c>
      <c r="O15" s="29">
        <f t="shared" ref="O15:O16" si="2">IF(D15=1,0,IF(D15=0,(K15-L15-M15)))</f>
        <v>0</v>
      </c>
      <c r="P15" s="29">
        <f t="shared" ref="P15:P16" si="3">IF(D15=0,0,IF(D15=1,N15+(K15-L15-M15)))</f>
        <v>0</v>
      </c>
      <c r="Q15" s="31">
        <f t="shared" ref="Q15:Q16" si="4">K15*12%</f>
        <v>0</v>
      </c>
    </row>
    <row r="16" spans="1:17" ht="15" customHeight="1" x14ac:dyDescent="0.25">
      <c r="A16" s="89"/>
      <c r="B16" s="89"/>
      <c r="C16" s="5"/>
      <c r="D16" s="6"/>
      <c r="E16" s="5"/>
      <c r="F16" s="5"/>
      <c r="G16" s="5"/>
      <c r="H16" s="5"/>
      <c r="I16" s="7"/>
      <c r="J16" s="7"/>
      <c r="K16" s="33">
        <f>I16+J16</f>
        <v>0</v>
      </c>
      <c r="L16" s="32">
        <f t="shared" ref="L16" si="5">K16*0.0225</f>
        <v>0</v>
      </c>
      <c r="M16" s="33">
        <f t="shared" si="0"/>
        <v>0</v>
      </c>
      <c r="N16" s="32">
        <f t="shared" si="1"/>
        <v>0</v>
      </c>
      <c r="O16" s="32">
        <f t="shared" si="2"/>
        <v>0</v>
      </c>
      <c r="P16" s="32">
        <f t="shared" si="3"/>
        <v>0</v>
      </c>
      <c r="Q16" s="31">
        <f t="shared" si="4"/>
        <v>0</v>
      </c>
    </row>
    <row r="17" spans="1:17" ht="15" customHeight="1" x14ac:dyDescent="0.25">
      <c r="A17" s="89"/>
      <c r="B17" s="89"/>
      <c r="C17" s="5"/>
      <c r="D17" s="6"/>
      <c r="E17" s="5"/>
      <c r="F17" s="5"/>
      <c r="G17" s="5"/>
      <c r="H17" s="5"/>
      <c r="I17" s="7"/>
      <c r="J17" s="7"/>
      <c r="K17" s="33">
        <f t="shared" ref="K17:K29" si="6">I17+J17</f>
        <v>0</v>
      </c>
      <c r="L17" s="32">
        <f t="shared" ref="L17:L29" si="7">K17*0.0225</f>
        <v>0</v>
      </c>
      <c r="M17" s="33">
        <f t="shared" ref="M17:M29" si="8">K17*0.03</f>
        <v>0</v>
      </c>
      <c r="N17" s="32">
        <f t="shared" ref="N17:N29" si="9">IF(D17=0,0,IF(D17=1,((K17+(K17*12%))*0.13)))</f>
        <v>0</v>
      </c>
      <c r="O17" s="32">
        <f t="shared" ref="O17:O29" si="10">IF(D17=1,0,IF(D17=0,(K17-L17-M17)))</f>
        <v>0</v>
      </c>
      <c r="P17" s="32">
        <f t="shared" ref="P17:P29" si="11">IF(D17=0,0,IF(D17=1,N17+(K17-L17-M17)))</f>
        <v>0</v>
      </c>
      <c r="Q17" s="31">
        <f t="shared" ref="Q17:Q29" si="12">K17*12%</f>
        <v>0</v>
      </c>
    </row>
    <row r="18" spans="1:17" ht="15" customHeight="1" x14ac:dyDescent="0.25">
      <c r="A18" s="89"/>
      <c r="B18" s="89"/>
      <c r="C18" s="5"/>
      <c r="D18" s="6"/>
      <c r="E18" s="5"/>
      <c r="F18" s="5"/>
      <c r="G18" s="5"/>
      <c r="H18" s="5"/>
      <c r="I18" s="7"/>
      <c r="J18" s="7"/>
      <c r="K18" s="33">
        <f t="shared" si="6"/>
        <v>0</v>
      </c>
      <c r="L18" s="32">
        <f t="shared" si="7"/>
        <v>0</v>
      </c>
      <c r="M18" s="33">
        <f t="shared" si="8"/>
        <v>0</v>
      </c>
      <c r="N18" s="32">
        <f t="shared" si="9"/>
        <v>0</v>
      </c>
      <c r="O18" s="32">
        <f t="shared" si="10"/>
        <v>0</v>
      </c>
      <c r="P18" s="32">
        <f t="shared" si="11"/>
        <v>0</v>
      </c>
      <c r="Q18" s="31">
        <f t="shared" si="12"/>
        <v>0</v>
      </c>
    </row>
    <row r="19" spans="1:17" ht="15" customHeight="1" x14ac:dyDescent="0.25">
      <c r="A19" s="89"/>
      <c r="B19" s="89"/>
      <c r="C19" s="5"/>
      <c r="D19" s="6"/>
      <c r="E19" s="5"/>
      <c r="F19" s="5"/>
      <c r="G19" s="5"/>
      <c r="H19" s="5"/>
      <c r="I19" s="7"/>
      <c r="J19" s="7"/>
      <c r="K19" s="33">
        <f t="shared" si="6"/>
        <v>0</v>
      </c>
      <c r="L19" s="32">
        <f t="shared" si="7"/>
        <v>0</v>
      </c>
      <c r="M19" s="33">
        <f t="shared" si="8"/>
        <v>0</v>
      </c>
      <c r="N19" s="32">
        <f t="shared" si="9"/>
        <v>0</v>
      </c>
      <c r="O19" s="32">
        <f t="shared" si="10"/>
        <v>0</v>
      </c>
      <c r="P19" s="32">
        <f t="shared" si="11"/>
        <v>0</v>
      </c>
      <c r="Q19" s="31">
        <f t="shared" si="12"/>
        <v>0</v>
      </c>
    </row>
    <row r="20" spans="1:17" ht="15" customHeight="1" x14ac:dyDescent="0.25">
      <c r="A20" s="89"/>
      <c r="B20" s="89"/>
      <c r="C20" s="5"/>
      <c r="D20" s="6"/>
      <c r="E20" s="5"/>
      <c r="F20" s="5"/>
      <c r="G20" s="5"/>
      <c r="H20" s="5"/>
      <c r="I20" s="7"/>
      <c r="J20" s="7"/>
      <c r="K20" s="33">
        <f t="shared" si="6"/>
        <v>0</v>
      </c>
      <c r="L20" s="32">
        <f t="shared" si="7"/>
        <v>0</v>
      </c>
      <c r="M20" s="33">
        <f t="shared" si="8"/>
        <v>0</v>
      </c>
      <c r="N20" s="32">
        <f t="shared" si="9"/>
        <v>0</v>
      </c>
      <c r="O20" s="32">
        <f t="shared" si="10"/>
        <v>0</v>
      </c>
      <c r="P20" s="32">
        <f t="shared" si="11"/>
        <v>0</v>
      </c>
      <c r="Q20" s="31">
        <f t="shared" si="12"/>
        <v>0</v>
      </c>
    </row>
    <row r="21" spans="1:17" ht="15" customHeight="1" x14ac:dyDescent="0.25">
      <c r="A21" s="89"/>
      <c r="B21" s="89"/>
      <c r="C21" s="5"/>
      <c r="D21" s="6"/>
      <c r="E21" s="5"/>
      <c r="F21" s="5"/>
      <c r="G21" s="5"/>
      <c r="H21" s="5"/>
      <c r="I21" s="7"/>
      <c r="J21" s="7"/>
      <c r="K21" s="33">
        <f t="shared" si="6"/>
        <v>0</v>
      </c>
      <c r="L21" s="32">
        <f t="shared" si="7"/>
        <v>0</v>
      </c>
      <c r="M21" s="33">
        <f t="shared" si="8"/>
        <v>0</v>
      </c>
      <c r="N21" s="32">
        <f t="shared" si="9"/>
        <v>0</v>
      </c>
      <c r="O21" s="32">
        <f t="shared" si="10"/>
        <v>0</v>
      </c>
      <c r="P21" s="32">
        <f t="shared" si="11"/>
        <v>0</v>
      </c>
      <c r="Q21" s="31">
        <f t="shared" si="12"/>
        <v>0</v>
      </c>
    </row>
    <row r="22" spans="1:17" ht="15" customHeight="1" x14ac:dyDescent="0.25">
      <c r="A22" s="89"/>
      <c r="B22" s="89"/>
      <c r="C22" s="5"/>
      <c r="D22" s="6"/>
      <c r="E22" s="5"/>
      <c r="F22" s="5"/>
      <c r="G22" s="5"/>
      <c r="H22" s="5"/>
      <c r="I22" s="7"/>
      <c r="J22" s="7"/>
      <c r="K22" s="33">
        <f t="shared" ref="K22:K26" si="13">I22+J22</f>
        <v>0</v>
      </c>
      <c r="L22" s="32">
        <f t="shared" ref="L22:L26" si="14">K22*0.0225</f>
        <v>0</v>
      </c>
      <c r="M22" s="33">
        <f t="shared" ref="M22:M26" si="15">K22*0.03</f>
        <v>0</v>
      </c>
      <c r="N22" s="32">
        <f t="shared" ref="N22:N26" si="16">IF(D22=0,0,IF(D22=1,((K22+(K22*12%))*0.13)))</f>
        <v>0</v>
      </c>
      <c r="O22" s="32">
        <f t="shared" ref="O22:O26" si="17">IF(D22=1,0,IF(D22=0,(K22-L22-M22)))</f>
        <v>0</v>
      </c>
      <c r="P22" s="32">
        <f t="shared" ref="P22:P26" si="18">IF(D22=0,0,IF(D22=1,N22+(K22-L22-M22)))</f>
        <v>0</v>
      </c>
      <c r="Q22" s="31">
        <f t="shared" ref="Q22:Q26" si="19">K22*12%</f>
        <v>0</v>
      </c>
    </row>
    <row r="23" spans="1:17" ht="15" customHeight="1" x14ac:dyDescent="0.25">
      <c r="A23" s="89"/>
      <c r="B23" s="89"/>
      <c r="C23" s="5"/>
      <c r="D23" s="6"/>
      <c r="E23" s="5"/>
      <c r="F23" s="5"/>
      <c r="G23" s="5"/>
      <c r="H23" s="5"/>
      <c r="I23" s="7"/>
      <c r="J23" s="7"/>
      <c r="K23" s="33">
        <f t="shared" si="13"/>
        <v>0</v>
      </c>
      <c r="L23" s="32">
        <f t="shared" si="14"/>
        <v>0</v>
      </c>
      <c r="M23" s="33">
        <f t="shared" si="15"/>
        <v>0</v>
      </c>
      <c r="N23" s="32">
        <f t="shared" si="16"/>
        <v>0</v>
      </c>
      <c r="O23" s="32">
        <f t="shared" si="17"/>
        <v>0</v>
      </c>
      <c r="P23" s="32">
        <f t="shared" si="18"/>
        <v>0</v>
      </c>
      <c r="Q23" s="31">
        <f t="shared" si="19"/>
        <v>0</v>
      </c>
    </row>
    <row r="24" spans="1:17" ht="15" customHeight="1" x14ac:dyDescent="0.25">
      <c r="A24" s="89"/>
      <c r="B24" s="89"/>
      <c r="C24" s="5"/>
      <c r="D24" s="6"/>
      <c r="E24" s="5"/>
      <c r="F24" s="5"/>
      <c r="G24" s="5"/>
      <c r="H24" s="5"/>
      <c r="I24" s="7"/>
      <c r="J24" s="7"/>
      <c r="K24" s="33">
        <f t="shared" si="13"/>
        <v>0</v>
      </c>
      <c r="L24" s="32">
        <f t="shared" si="14"/>
        <v>0</v>
      </c>
      <c r="M24" s="33">
        <f t="shared" si="15"/>
        <v>0</v>
      </c>
      <c r="N24" s="32">
        <f t="shared" si="16"/>
        <v>0</v>
      </c>
      <c r="O24" s="32">
        <f t="shared" si="17"/>
        <v>0</v>
      </c>
      <c r="P24" s="32">
        <f t="shared" si="18"/>
        <v>0</v>
      </c>
      <c r="Q24" s="31">
        <f t="shared" si="19"/>
        <v>0</v>
      </c>
    </row>
    <row r="25" spans="1:17" ht="15" customHeight="1" x14ac:dyDescent="0.25">
      <c r="A25" s="89"/>
      <c r="B25" s="89"/>
      <c r="C25" s="5"/>
      <c r="D25" s="6"/>
      <c r="E25" s="5"/>
      <c r="F25" s="5"/>
      <c r="G25" s="5"/>
      <c r="H25" s="5"/>
      <c r="I25" s="7"/>
      <c r="J25" s="7"/>
      <c r="K25" s="33">
        <f t="shared" si="13"/>
        <v>0</v>
      </c>
      <c r="L25" s="32">
        <f t="shared" si="14"/>
        <v>0</v>
      </c>
      <c r="M25" s="33">
        <f t="shared" si="15"/>
        <v>0</v>
      </c>
      <c r="N25" s="32">
        <f t="shared" si="16"/>
        <v>0</v>
      </c>
      <c r="O25" s="32">
        <f t="shared" si="17"/>
        <v>0</v>
      </c>
      <c r="P25" s="32">
        <f t="shared" si="18"/>
        <v>0</v>
      </c>
      <c r="Q25" s="31">
        <f t="shared" si="19"/>
        <v>0</v>
      </c>
    </row>
    <row r="26" spans="1:17" ht="15" customHeight="1" x14ac:dyDescent="0.25">
      <c r="A26" s="89"/>
      <c r="B26" s="89"/>
      <c r="C26" s="5"/>
      <c r="D26" s="6"/>
      <c r="E26" s="5"/>
      <c r="F26" s="5"/>
      <c r="G26" s="5"/>
      <c r="H26" s="5"/>
      <c r="I26" s="7"/>
      <c r="J26" s="7"/>
      <c r="K26" s="33">
        <f t="shared" si="13"/>
        <v>0</v>
      </c>
      <c r="L26" s="32">
        <f t="shared" si="14"/>
        <v>0</v>
      </c>
      <c r="M26" s="33">
        <f t="shared" si="15"/>
        <v>0</v>
      </c>
      <c r="N26" s="32">
        <f t="shared" si="16"/>
        <v>0</v>
      </c>
      <c r="O26" s="32">
        <f t="shared" si="17"/>
        <v>0</v>
      </c>
      <c r="P26" s="32">
        <f t="shared" si="18"/>
        <v>0</v>
      </c>
      <c r="Q26" s="31">
        <f t="shared" si="19"/>
        <v>0</v>
      </c>
    </row>
    <row r="27" spans="1:17" ht="15" customHeight="1" x14ac:dyDescent="0.25">
      <c r="A27" s="89"/>
      <c r="B27" s="89"/>
      <c r="C27" s="5"/>
      <c r="D27" s="6"/>
      <c r="E27" s="5"/>
      <c r="F27" s="5"/>
      <c r="G27" s="5"/>
      <c r="H27" s="5"/>
      <c r="I27" s="7"/>
      <c r="J27" s="7"/>
      <c r="K27" s="33">
        <f t="shared" si="6"/>
        <v>0</v>
      </c>
      <c r="L27" s="32">
        <f t="shared" si="7"/>
        <v>0</v>
      </c>
      <c r="M27" s="33">
        <f t="shared" si="8"/>
        <v>0</v>
      </c>
      <c r="N27" s="32">
        <f t="shared" si="9"/>
        <v>0</v>
      </c>
      <c r="O27" s="32">
        <f t="shared" si="10"/>
        <v>0</v>
      </c>
      <c r="P27" s="32">
        <f t="shared" si="11"/>
        <v>0</v>
      </c>
      <c r="Q27" s="31">
        <f t="shared" si="12"/>
        <v>0</v>
      </c>
    </row>
    <row r="28" spans="1:17" ht="15" customHeight="1" x14ac:dyDescent="0.25">
      <c r="A28" s="89"/>
      <c r="B28" s="89"/>
      <c r="C28" s="5"/>
      <c r="D28" s="6"/>
      <c r="E28" s="5"/>
      <c r="F28" s="5"/>
      <c r="G28" s="5"/>
      <c r="H28" s="5"/>
      <c r="I28" s="7"/>
      <c r="J28" s="7"/>
      <c r="K28" s="33">
        <f t="shared" si="6"/>
        <v>0</v>
      </c>
      <c r="L28" s="32">
        <f t="shared" si="7"/>
        <v>0</v>
      </c>
      <c r="M28" s="33">
        <f t="shared" si="8"/>
        <v>0</v>
      </c>
      <c r="N28" s="32">
        <f t="shared" si="9"/>
        <v>0</v>
      </c>
      <c r="O28" s="32">
        <f t="shared" si="10"/>
        <v>0</v>
      </c>
      <c r="P28" s="32">
        <f t="shared" si="11"/>
        <v>0</v>
      </c>
      <c r="Q28" s="31">
        <f t="shared" si="12"/>
        <v>0</v>
      </c>
    </row>
    <row r="29" spans="1:17" ht="15" customHeight="1" x14ac:dyDescent="0.25">
      <c r="A29" s="93"/>
      <c r="B29" s="93"/>
      <c r="C29" s="8"/>
      <c r="D29" s="9"/>
      <c r="E29" s="8"/>
      <c r="F29" s="8"/>
      <c r="G29" s="8"/>
      <c r="H29" s="8"/>
      <c r="I29" s="10"/>
      <c r="J29" s="10"/>
      <c r="K29" s="35">
        <f t="shared" si="6"/>
        <v>0</v>
      </c>
      <c r="L29" s="34">
        <f t="shared" si="7"/>
        <v>0</v>
      </c>
      <c r="M29" s="35">
        <f t="shared" si="8"/>
        <v>0</v>
      </c>
      <c r="N29" s="34">
        <f t="shared" si="9"/>
        <v>0</v>
      </c>
      <c r="O29" s="34">
        <f t="shared" si="10"/>
        <v>0</v>
      </c>
      <c r="P29" s="34">
        <f t="shared" si="11"/>
        <v>0</v>
      </c>
      <c r="Q29" s="31">
        <f t="shared" si="12"/>
        <v>0</v>
      </c>
    </row>
    <row r="30" spans="1:17" ht="28.2" customHeight="1" x14ac:dyDescent="0.25">
      <c r="I30" s="36" t="s">
        <v>38</v>
      </c>
      <c r="J30" s="37"/>
      <c r="K30" s="38" t="s">
        <v>35</v>
      </c>
      <c r="L30" s="39" t="s">
        <v>36</v>
      </c>
      <c r="M30" s="40" t="s">
        <v>37</v>
      </c>
      <c r="N30" s="41"/>
      <c r="O30" s="87" t="s">
        <v>48</v>
      </c>
      <c r="P30" s="88"/>
    </row>
    <row r="31" spans="1:17" s="15" customFormat="1" ht="21" customHeight="1" x14ac:dyDescent="0.25">
      <c r="I31" s="42">
        <f>SUM(I15:I29)</f>
        <v>0</v>
      </c>
      <c r="J31" s="43"/>
      <c r="K31" s="44">
        <f>SUM(K15:K29)</f>
        <v>0</v>
      </c>
      <c r="L31" s="45">
        <f>SUM(L15:L29)</f>
        <v>0</v>
      </c>
      <c r="M31" s="42">
        <f>SUM(M15:M29)</f>
        <v>0</v>
      </c>
    </row>
    <row r="32" spans="1:17" ht="24" x14ac:dyDescent="0.25">
      <c r="M32" s="40" t="s">
        <v>39</v>
      </c>
      <c r="N32" s="41"/>
    </row>
    <row r="33" spans="1:16" s="15" customFormat="1" ht="21" customHeight="1" x14ac:dyDescent="0.25">
      <c r="M33" s="42">
        <f>K31*0.12</f>
        <v>0</v>
      </c>
    </row>
    <row r="34" spans="1:16" s="15" customFormat="1" ht="28.5" customHeight="1" x14ac:dyDescent="0.25">
      <c r="A34" s="46"/>
      <c r="B34" s="43"/>
      <c r="C34" s="47" t="s">
        <v>43</v>
      </c>
      <c r="D34" s="48">
        <f>K31*0.5%</f>
        <v>0</v>
      </c>
      <c r="E34" s="43"/>
      <c r="F34" s="47" t="s">
        <v>44</v>
      </c>
      <c r="G34" s="48">
        <f>SUM(K31*1%)</f>
        <v>0</v>
      </c>
      <c r="H34" s="94" t="s">
        <v>0</v>
      </c>
      <c r="I34" s="95"/>
      <c r="J34" s="49"/>
      <c r="L34" s="50" t="s">
        <v>47</v>
      </c>
      <c r="M34" s="51" t="s">
        <v>46</v>
      </c>
      <c r="N34" s="52"/>
      <c r="O34" s="46"/>
      <c r="P34" s="43"/>
    </row>
    <row r="35" spans="1:16" s="15" customFormat="1" ht="21" customHeight="1" x14ac:dyDescent="0.25">
      <c r="A35" s="53"/>
      <c r="B35" s="43"/>
      <c r="C35" s="54" t="s">
        <v>6</v>
      </c>
      <c r="D35" s="55">
        <f>D34*0.13</f>
        <v>0</v>
      </c>
      <c r="E35" s="43"/>
      <c r="F35" s="54" t="s">
        <v>6</v>
      </c>
      <c r="G35" s="55">
        <f>SUM(G34*13%)</f>
        <v>0</v>
      </c>
      <c r="H35" s="56" t="s">
        <v>1</v>
      </c>
      <c r="I35" s="57">
        <v>0</v>
      </c>
      <c r="J35" s="53"/>
      <c r="L35" s="58">
        <f>L31+I37+G36</f>
        <v>0</v>
      </c>
      <c r="M35" s="58">
        <f>M31+M33</f>
        <v>0</v>
      </c>
      <c r="O35" s="53"/>
      <c r="P35" s="43"/>
    </row>
    <row r="36" spans="1:16" s="15" customFormat="1" ht="36" x14ac:dyDescent="0.25">
      <c r="A36" s="46"/>
      <c r="B36" s="59"/>
      <c r="C36" s="60" t="s">
        <v>49</v>
      </c>
      <c r="D36" s="61">
        <f>D34+D35</f>
        <v>0</v>
      </c>
      <c r="E36" s="59"/>
      <c r="F36" s="62" t="s">
        <v>45</v>
      </c>
      <c r="G36" s="63">
        <f>SUM(G34+G35)</f>
        <v>0</v>
      </c>
      <c r="H36" s="56" t="s">
        <v>3</v>
      </c>
      <c r="I36" s="55">
        <v>12.5</v>
      </c>
      <c r="J36" s="43"/>
      <c r="L36" s="108" t="s">
        <v>41</v>
      </c>
      <c r="M36" s="108" t="s">
        <v>42</v>
      </c>
      <c r="N36" s="52"/>
      <c r="O36" s="46"/>
      <c r="P36" s="59"/>
    </row>
    <row r="37" spans="1:16" s="15" customFormat="1" ht="21.6" customHeight="1" x14ac:dyDescent="0.25">
      <c r="A37" s="53"/>
      <c r="B37" s="53"/>
      <c r="C37" s="91" t="s">
        <v>8</v>
      </c>
      <c r="D37" s="92"/>
      <c r="E37" s="53"/>
      <c r="F37" s="91" t="s">
        <v>9</v>
      </c>
      <c r="G37" s="92"/>
      <c r="H37" s="64" t="s">
        <v>40</v>
      </c>
      <c r="I37" s="65">
        <f>I35*I36</f>
        <v>0</v>
      </c>
      <c r="J37" s="59"/>
      <c r="L37" s="109"/>
      <c r="M37" s="109"/>
      <c r="O37" s="53"/>
      <c r="P37" s="53"/>
    </row>
    <row r="38" spans="1:16" s="15" customFormat="1" x14ac:dyDescent="0.25"/>
    <row r="39" spans="1:16" x14ac:dyDescent="0.25">
      <c r="A39" s="66" t="s">
        <v>2</v>
      </c>
    </row>
    <row r="40" spans="1:16" x14ac:dyDescent="0.25">
      <c r="A40" s="67" t="s">
        <v>50</v>
      </c>
    </row>
    <row r="41" spans="1:16" ht="13.8" x14ac:dyDescent="0.3">
      <c r="A41" s="67" t="s">
        <v>51</v>
      </c>
    </row>
    <row r="42" spans="1:16" ht="13.8" x14ac:dyDescent="0.3">
      <c r="A42" s="67" t="s">
        <v>52</v>
      </c>
    </row>
  </sheetData>
  <sheetProtection algorithmName="SHA-512" hashValue="kpvMksR/NyX9pnNfdEONwac87ZuBOX7T4+Mv1ZiFLfPsxRU2mUu9SGzI0yVPtKjVN52KTWHFpaP2e5aDxzD4aA==" saltValue="fZ5gZSbB7rWUI2my6tUPTg==" spinCount="100000" sheet="1" objects="1" scenarios="1"/>
  <mergeCells count="51">
    <mergeCell ref="D11:D12"/>
    <mergeCell ref="L36:L37"/>
    <mergeCell ref="M36:M37"/>
    <mergeCell ref="Q11:Q14"/>
    <mergeCell ref="A16:B16"/>
    <mergeCell ref="A17:B17"/>
    <mergeCell ref="A18:B18"/>
    <mergeCell ref="O11:O14"/>
    <mergeCell ref="N11:N14"/>
    <mergeCell ref="J11:J14"/>
    <mergeCell ref="K11:K14"/>
    <mergeCell ref="I11:I14"/>
    <mergeCell ref="L11:L14"/>
    <mergeCell ref="M11:M14"/>
    <mergeCell ref="P11:P14"/>
    <mergeCell ref="H11:H14"/>
    <mergeCell ref="A19:B19"/>
    <mergeCell ref="A21:B21"/>
    <mergeCell ref="A27:B27"/>
    <mergeCell ref="F37:G37"/>
    <mergeCell ref="A28:B28"/>
    <mergeCell ref="A29:B29"/>
    <mergeCell ref="C37:D37"/>
    <mergeCell ref="A20:B20"/>
    <mergeCell ref="H34:I34"/>
    <mergeCell ref="A15:B15"/>
    <mergeCell ref="A11:B14"/>
    <mergeCell ref="C11:C14"/>
    <mergeCell ref="E11:E14"/>
    <mergeCell ref="G11:G14"/>
    <mergeCell ref="A26:B26"/>
    <mergeCell ref="O30:P30"/>
    <mergeCell ref="A22:B22"/>
    <mergeCell ref="A23:B23"/>
    <mergeCell ref="A24:B24"/>
    <mergeCell ref="A25:B25"/>
    <mergeCell ref="A2:P2"/>
    <mergeCell ref="A1:P1"/>
    <mergeCell ref="A3:P3"/>
    <mergeCell ref="F9:H9"/>
    <mergeCell ref="C8:E8"/>
    <mergeCell ref="C9:E9"/>
    <mergeCell ref="A8:B8"/>
    <mergeCell ref="A9:B9"/>
    <mergeCell ref="H4:L4"/>
    <mergeCell ref="J7:L7"/>
    <mergeCell ref="H5:L5"/>
    <mergeCell ref="C4:E4"/>
    <mergeCell ref="C7:E7"/>
    <mergeCell ref="A4:B4"/>
    <mergeCell ref="A7:B7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959BC-39F1-4535-853F-1743237A3ACB}">
  <dimension ref="A1:B1"/>
  <sheetViews>
    <sheetView workbookViewId="0">
      <selection activeCell="I33" sqref="I33"/>
    </sheetView>
  </sheetViews>
  <sheetFormatPr defaultRowHeight="13.2" x14ac:dyDescent="0.25"/>
  <sheetData>
    <row r="1" spans="1:2" x14ac:dyDescent="0.25">
      <c r="A1" s="70" t="s">
        <v>54</v>
      </c>
      <c r="B1" s="70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IPA Remittance Calculations</vt:lpstr>
      <vt:lpstr>Password</vt:lpstr>
      <vt:lpstr>'IPA Remittance Calculations'!Print_Area</vt:lpstr>
    </vt:vector>
  </TitlesOfParts>
  <Company>ACTRA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Woolridge</dc:creator>
  <cp:lastModifiedBy>Kate Ann Vandermeer</cp:lastModifiedBy>
  <cp:lastPrinted>2022-01-24T20:28:10Z</cp:lastPrinted>
  <dcterms:created xsi:type="dcterms:W3CDTF">2005-06-27T20:05:36Z</dcterms:created>
  <dcterms:modified xsi:type="dcterms:W3CDTF">2022-04-01T20:20:43Z</dcterms:modified>
</cp:coreProperties>
</file>